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pplauseruraltouring.sharepoint.com/sites/ApplauseTeam/Shared Documents/Create, Tour, Connect/CTC 2 Consortia Leads Folder/CTC2 Commissions/CTC 2 - South East_West/"/>
    </mc:Choice>
  </mc:AlternateContent>
  <xr:revisionPtr revIDLastSave="0" documentId="8_{1CEA6249-AC50-4092-909F-5E464F03681C}" xr6:coauthVersionLast="47" xr6:coauthVersionMax="47" xr10:uidLastSave="{00000000-0000-0000-0000-000000000000}"/>
  <bookViews>
    <workbookView xWindow="-120" yWindow="-120" windowWidth="29040" windowHeight="15720" xr2:uid="{5CFC31A0-F6D3-46E5-BC66-4EB5DC8196F5}"/>
  </bookViews>
  <sheets>
    <sheet name="Tour budget &amp; cashflow (CTC2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" i="3" l="1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77" i="3"/>
  <c r="S78" i="3"/>
  <c r="S79" i="3"/>
  <c r="S80" i="3"/>
  <c r="S81" i="3"/>
  <c r="S51" i="3"/>
  <c r="G95" i="3"/>
  <c r="F95" i="3"/>
  <c r="S76" i="3"/>
  <c r="S63" i="3"/>
  <c r="S62" i="3"/>
  <c r="S7" i="3"/>
  <c r="S9" i="3"/>
  <c r="V89" i="3" s="1"/>
  <c r="S8" i="3"/>
  <c r="I95" i="3"/>
  <c r="H95" i="3"/>
  <c r="S94" i="3"/>
  <c r="R89" i="3"/>
  <c r="R96" i="3" s="1"/>
  <c r="Q89" i="3"/>
  <c r="Q96" i="3" s="1"/>
  <c r="P89" i="3"/>
  <c r="P96" i="3" s="1"/>
  <c r="O89" i="3"/>
  <c r="O96" i="3" s="1"/>
  <c r="N89" i="3"/>
  <c r="N96" i="3" s="1"/>
  <c r="M89" i="3"/>
  <c r="M96" i="3" s="1"/>
  <c r="L89" i="3"/>
  <c r="L96" i="3" s="1"/>
  <c r="K89" i="3"/>
  <c r="K96" i="3" s="1"/>
  <c r="J89" i="3"/>
  <c r="J96" i="3" s="1"/>
  <c r="I89" i="3"/>
  <c r="I96" i="3" s="1"/>
  <c r="H89" i="3"/>
  <c r="H96" i="3" s="1"/>
  <c r="S87" i="3"/>
  <c r="S86" i="3"/>
  <c r="S85" i="3"/>
  <c r="S84" i="3"/>
  <c r="S83" i="3"/>
  <c r="S82" i="3"/>
  <c r="S75" i="3"/>
  <c r="S74" i="3"/>
  <c r="S73" i="3"/>
  <c r="S72" i="3"/>
  <c r="S71" i="3"/>
  <c r="S70" i="3"/>
  <c r="S69" i="3"/>
  <c r="S68" i="3"/>
  <c r="S67" i="3"/>
  <c r="S66" i="3"/>
  <c r="S65" i="3"/>
  <c r="S64" i="3"/>
  <c r="S61" i="3"/>
  <c r="G53" i="3"/>
  <c r="G96" i="3" s="1"/>
  <c r="F53" i="3"/>
  <c r="F96" i="3" s="1"/>
  <c r="S17" i="3"/>
  <c r="S53" i="3" l="1"/>
  <c r="S96" i="3"/>
  <c r="S6" i="3"/>
  <c r="V53" i="3" s="1"/>
  <c r="S89" i="3"/>
  <c r="X89" i="3" s="1"/>
  <c r="X53" i="3" l="1"/>
  <c r="F97" i="3"/>
  <c r="G94" i="3" s="1"/>
  <c r="G97" i="3" s="1"/>
  <c r="S95" i="3"/>
  <c r="S97" i="3" s="1"/>
  <c r="H94" i="3" l="1"/>
  <c r="H97" i="3" s="1"/>
  <c r="I94" i="3" s="1"/>
  <c r="I97" i="3" s="1"/>
  <c r="J94" i="3" s="1"/>
  <c r="J97" i="3" s="1"/>
  <c r="K94" i="3" s="1"/>
  <c r="K97" i="3" s="1"/>
  <c r="L94" i="3" s="1"/>
  <c r="L97" i="3" s="1"/>
  <c r="M94" i="3" s="1"/>
  <c r="M97" i="3" s="1"/>
  <c r="N94" i="3" s="1"/>
  <c r="N97" i="3" s="1"/>
  <c r="O94" i="3" s="1"/>
  <c r="O97" i="3" s="1"/>
  <c r="P94" i="3" s="1"/>
  <c r="P97" i="3" s="1"/>
  <c r="Q94" i="3" s="1"/>
  <c r="Q97" i="3" s="1"/>
  <c r="R94" i="3" s="1"/>
  <c r="R97" i="3" s="1"/>
</calcChain>
</file>

<file path=xl/sharedStrings.xml><?xml version="1.0" encoding="utf-8"?>
<sst xmlns="http://schemas.openxmlformats.org/spreadsheetml/2006/main" count="97" uniqueCount="64">
  <si>
    <t>Check</t>
  </si>
  <si>
    <t>Guidance notes</t>
  </si>
  <si>
    <t>(Yes/No)</t>
  </si>
  <si>
    <t>FUNDING FROM CTC:</t>
  </si>
  <si>
    <t>Pre-production</t>
  </si>
  <si>
    <t>Pre-tour</t>
  </si>
  <si>
    <t>Tour</t>
  </si>
  <si>
    <t>Post tour</t>
  </si>
  <si>
    <t>Total</t>
  </si>
  <si>
    <t>Instalment 1</t>
  </si>
  <si>
    <t>Instalment 2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</si>
  <si>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</si>
  <si>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</si>
  <si>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</si>
  <si>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</si>
  <si>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</si>
  <si>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</si>
  <si>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</si>
  <si>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</si>
  <si>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</si>
  <si>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</si>
  <si>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Commission/Development funding</t>
  </si>
  <si>
    <t xml:space="preserve">Community engagement funding </t>
  </si>
  <si>
    <t>Marketing and publicity</t>
  </si>
  <si>
    <t>Touring costs</t>
  </si>
  <si>
    <t>BUDGET FOR COSTS:</t>
  </si>
  <si>
    <t>Total budget</t>
  </si>
  <si>
    <t>COMMISSION/DEVELOPMENT COSTS BUDGET:</t>
  </si>
  <si>
    <t>Creative Team</t>
  </si>
  <si>
    <t>Director</t>
  </si>
  <si>
    <t>Writer</t>
  </si>
  <si>
    <t>Producer</t>
  </si>
  <si>
    <t>Company</t>
  </si>
  <si>
    <t>Actors</t>
  </si>
  <si>
    <t>Musicians</t>
  </si>
  <si>
    <t>Rehearsal</t>
  </si>
  <si>
    <t>Pre Production Costs</t>
  </si>
  <si>
    <t>Set design</t>
  </si>
  <si>
    <t>Costume design</t>
  </si>
  <si>
    <t>Lighting design</t>
  </si>
  <si>
    <t>Set build</t>
  </si>
  <si>
    <t>Costumes</t>
  </si>
  <si>
    <t>Props</t>
  </si>
  <si>
    <t>Travel</t>
  </si>
  <si>
    <t>Accommodation</t>
  </si>
  <si>
    <t>Overheads</t>
  </si>
  <si>
    <t>Contingency</t>
  </si>
  <si>
    <t>TOURING COSTS BUDGET:</t>
  </si>
  <si>
    <t>Touring Fees</t>
  </si>
  <si>
    <t>Performers</t>
  </si>
  <si>
    <t>Artists fees have been budgeted using Industry standards and should meet ICT rates at a minimum</t>
  </si>
  <si>
    <t>Accommodation and Travel</t>
  </si>
  <si>
    <t>Accommodation and living expenses have been based on ICT rates and allowing for rest days</t>
  </si>
  <si>
    <t>Van hire</t>
  </si>
  <si>
    <t>Travel costs - fuel, parking etc</t>
  </si>
  <si>
    <t>Living costs</t>
  </si>
  <si>
    <t>Production Costs</t>
  </si>
  <si>
    <t>Equipment hire</t>
  </si>
  <si>
    <t>Consumables</t>
  </si>
  <si>
    <t>CASH FLOW FORECAST:</t>
  </si>
  <si>
    <t>Opening balance</t>
  </si>
  <si>
    <t>Income</t>
  </si>
  <si>
    <t>Costs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</si>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</sst>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 tint="-0.249977111117893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165" fontId="1" fillId="3" borderId="0" xfId="1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right"/>
      <protection locked="0"/>
    </xf>
    <xf numFmtId="0" fontId="6" fillId="3" borderId="5" xfId="0" applyFont="1" applyFill="1" applyBorder="1" applyProtection="1">
      <protection locked="0"/>
    </xf>
    <xf numFmtId="165" fontId="0" fillId="0" borderId="0" xfId="1" applyNumberFormat="1" applyFont="1" applyProtection="1"/>
    <xf numFmtId="165" fontId="2" fillId="0" borderId="0" xfId="1" applyNumberFormat="1" applyFont="1" applyAlignment="1" applyProtection="1">
      <alignment horizontal="center"/>
    </xf>
    <xf numFmtId="165" fontId="2" fillId="0" borderId="4" xfId="1" applyNumberFormat="1" applyFont="1" applyBorder="1" applyAlignment="1" applyProtection="1">
      <alignment horizontal="center"/>
    </xf>
    <xf numFmtId="165" fontId="2" fillId="0" borderId="6" xfId="1" applyNumberFormat="1" applyFont="1" applyBorder="1" applyAlignment="1" applyProtection="1">
      <alignment horizontal="center"/>
    </xf>
    <xf numFmtId="165" fontId="1" fillId="2" borderId="0" xfId="1" applyNumberFormat="1" applyFont="1" applyFill="1" applyBorder="1" applyAlignment="1" applyProtection="1">
      <alignment horizontal="center"/>
    </xf>
    <xf numFmtId="165" fontId="2" fillId="2" borderId="6" xfId="1" applyNumberFormat="1" applyFont="1" applyFill="1" applyBorder="1" applyAlignment="1" applyProtection="1">
      <alignment horizontal="center"/>
    </xf>
    <xf numFmtId="165" fontId="2" fillId="0" borderId="6" xfId="1" applyNumberFormat="1" applyFont="1" applyFill="1" applyBorder="1" applyAlignment="1" applyProtection="1">
      <alignment horizontal="center"/>
    </xf>
    <xf numFmtId="165" fontId="1" fillId="3" borderId="8" xfId="1" applyNumberFormat="1" applyFont="1" applyFill="1" applyBorder="1" applyAlignment="1" applyProtection="1">
      <alignment horizontal="center"/>
    </xf>
    <xf numFmtId="165" fontId="2" fillId="3" borderId="9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Alignment="1" applyProtection="1">
      <alignment horizontal="center"/>
    </xf>
    <xf numFmtId="165" fontId="2" fillId="0" borderId="4" xfId="1" applyNumberFormat="1" applyFont="1" applyFill="1" applyBorder="1" applyAlignment="1" applyProtection="1">
      <alignment horizontal="center"/>
    </xf>
    <xf numFmtId="165" fontId="1" fillId="2" borderId="6" xfId="1" applyNumberFormat="1" applyFont="1" applyFill="1" applyBorder="1" applyAlignment="1" applyProtection="1">
      <alignment horizontal="center"/>
    </xf>
    <xf numFmtId="165" fontId="0" fillId="2" borderId="0" xfId="1" applyNumberFormat="1" applyFont="1" applyFill="1" applyBorder="1" applyProtection="1"/>
    <xf numFmtId="165" fontId="2" fillId="2" borderId="10" xfId="1" applyNumberFormat="1" applyFont="1" applyFill="1" applyBorder="1" applyAlignment="1" applyProtection="1">
      <alignment horizontal="center"/>
    </xf>
    <xf numFmtId="165" fontId="0" fillId="0" borderId="0" xfId="1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center"/>
    </xf>
    <xf numFmtId="165" fontId="0" fillId="3" borderId="0" xfId="1" applyNumberFormat="1" applyFont="1" applyFill="1" applyBorder="1" applyProtection="1"/>
    <xf numFmtId="165" fontId="2" fillId="3" borderId="6" xfId="1" applyNumberFormat="1" applyFont="1" applyFill="1" applyBorder="1" applyAlignment="1" applyProtection="1">
      <alignment horizontal="center"/>
    </xf>
    <xf numFmtId="165" fontId="4" fillId="3" borderId="6" xfId="1" applyNumberFormat="1" applyFont="1" applyFill="1" applyBorder="1" applyAlignment="1" applyProtection="1">
      <alignment horizontal="left" vertical="top"/>
    </xf>
    <xf numFmtId="165" fontId="5" fillId="3" borderId="6" xfId="1" applyNumberFormat="1" applyFont="1" applyFill="1" applyBorder="1" applyAlignment="1" applyProtection="1">
      <alignment horizontal="left" vertical="top"/>
    </xf>
    <xf numFmtId="165" fontId="0" fillId="3" borderId="6" xfId="1" applyNumberFormat="1" applyFont="1" applyFill="1" applyBorder="1" applyProtection="1"/>
    <xf numFmtId="165" fontId="2" fillId="3" borderId="10" xfId="1" applyNumberFormat="1" applyFont="1" applyFill="1" applyBorder="1" applyProtection="1"/>
    <xf numFmtId="165" fontId="0" fillId="0" borderId="9" xfId="1" applyNumberFormat="1" applyFont="1" applyBorder="1" applyProtection="1"/>
    <xf numFmtId="165" fontId="1" fillId="0" borderId="0" xfId="1" applyNumberFormat="1" applyFont="1" applyFill="1" applyBorder="1" applyAlignment="1" applyProtection="1">
      <alignment horizontal="center"/>
    </xf>
    <xf numFmtId="165" fontId="1" fillId="0" borderId="11" xfId="1" applyNumberFormat="1" applyFont="1" applyFill="1" applyBorder="1" applyAlignment="1" applyProtection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Protection="1">
      <protection locked="0"/>
    </xf>
    <xf numFmtId="165" fontId="2" fillId="2" borderId="0" xfId="1" applyNumberFormat="1" applyFont="1" applyFill="1" applyBorder="1" applyAlignment="1" applyProtection="1">
      <alignment horizontal="center" vertical="center"/>
    </xf>
    <xf numFmtId="165" fontId="2" fillId="3" borderId="8" xfId="1" applyNumberFormat="1" applyFont="1" applyFill="1" applyBorder="1" applyAlignment="1" applyProtection="1">
      <alignment horizontal="center" vertical="center"/>
    </xf>
    <xf numFmtId="165" fontId="2" fillId="2" borderId="1" xfId="1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165" fontId="2" fillId="3" borderId="0" xfId="1" applyNumberFormat="1" applyFont="1" applyFill="1" applyBorder="1" applyAlignment="1" applyProtection="1">
      <alignment horizontal="center" vertical="center"/>
    </xf>
    <xf numFmtId="165" fontId="2" fillId="3" borderId="1" xfId="1" applyNumberFormat="1" applyFont="1" applyFill="1" applyBorder="1" applyAlignment="1" applyProtection="1">
      <alignment horizontal="center" vertical="center"/>
    </xf>
    <xf numFmtId="165" fontId="2" fillId="0" borderId="11" xfId="1" applyNumberFormat="1" applyFont="1" applyFill="1" applyBorder="1" applyAlignment="1" applyProtection="1">
      <alignment horizontal="center" vertical="center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5" fillId="2" borderId="5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4" fillId="2" borderId="5" xfId="0" applyFont="1" applyFill="1" applyBorder="1" applyProtection="1">
      <protection locked="0"/>
    </xf>
    <xf numFmtId="165" fontId="1" fillId="4" borderId="0" xfId="1" applyNumberFormat="1" applyFon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165" fontId="2" fillId="2" borderId="1" xfId="1" applyNumberFormat="1" applyFont="1" applyFill="1" applyBorder="1" applyAlignment="1" applyProtection="1">
      <alignment horizontal="center"/>
      <protection locked="0"/>
    </xf>
    <xf numFmtId="165" fontId="2" fillId="4" borderId="0" xfId="1" applyNumberFormat="1" applyFont="1" applyFill="1" applyBorder="1" applyAlignment="1" applyProtection="1">
      <alignment horizontal="center"/>
      <protection locked="0"/>
    </xf>
    <xf numFmtId="165" fontId="2" fillId="2" borderId="0" xfId="1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Protection="1">
      <protection locked="0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0" fillId="3" borderId="0" xfId="0" applyFill="1" applyProtection="1">
      <protection locked="0"/>
    </xf>
    <xf numFmtId="165" fontId="2" fillId="3" borderId="0" xfId="1" applyNumberFormat="1" applyFont="1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5" fillId="3" borderId="5" xfId="0" applyFont="1" applyFill="1" applyBorder="1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165" fontId="2" fillId="3" borderId="1" xfId="1" applyNumberFormat="1" applyFont="1" applyFill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2" fillId="0" borderId="0" xfId="0" applyFont="1" applyProtection="1">
      <protection locked="0"/>
    </xf>
    <xf numFmtId="0" fontId="2" fillId="0" borderId="2" xfId="0" applyFont="1" applyBorder="1"/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/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3" borderId="7" xfId="0" applyFont="1" applyFill="1" applyBorder="1"/>
    <xf numFmtId="0" fontId="0" fillId="3" borderId="8" xfId="0" applyFill="1" applyBorder="1"/>
    <xf numFmtId="165" fontId="0" fillId="3" borderId="8" xfId="0" applyNumberFormat="1" applyFill="1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5" xfId="0" applyBorder="1"/>
    <xf numFmtId="0" fontId="5" fillId="2" borderId="5" xfId="0" applyFont="1" applyFill="1" applyBorder="1"/>
    <xf numFmtId="0" fontId="0" fillId="4" borderId="0" xfId="0" applyFill="1"/>
    <xf numFmtId="0" fontId="2" fillId="4" borderId="0" xfId="0" applyFont="1" applyFill="1" applyAlignment="1">
      <alignment horizontal="center"/>
    </xf>
    <xf numFmtId="0" fontId="4" fillId="3" borderId="5" xfId="0" applyFont="1" applyFill="1" applyBorder="1"/>
    <xf numFmtId="0" fontId="0" fillId="3" borderId="5" xfId="0" applyFill="1" applyBorder="1"/>
    <xf numFmtId="0" fontId="5" fillId="3" borderId="5" xfId="0" applyFont="1" applyFill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2" fillId="3" borderId="0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6F9A-0161-4BD8-88DA-31B1590D0FAE}">
  <sheetPr>
    <pageSetUpPr fitToPage="1"/>
  </sheetPr>
  <dimension ref="B1:Z101"/>
  <sheetViews>
    <sheetView tabSelected="1" zoomScale="70" zoomScaleNormal="70" workbookViewId="0">
      <selection activeCell="I76" sqref="I76"/>
    </sheetView>
  </sheetViews>
  <sheetFormatPr defaultRowHeight="15"/>
  <cols>
    <col min="1" max="1" width="4.85546875" style="40" customWidth="1"/>
    <col min="2" max="2" width="28" style="40" customWidth="1"/>
    <col min="3" max="5" width="9.140625" style="40"/>
    <col min="6" max="6" width="13" style="40" customWidth="1"/>
    <col min="7" max="7" width="13.42578125" style="40" customWidth="1"/>
    <col min="8" max="8" width="11.42578125" style="40" customWidth="1"/>
    <col min="9" max="9" width="12.140625" style="40" bestFit="1" customWidth="1"/>
    <col min="10" max="10" width="10.140625" style="40" bestFit="1" customWidth="1"/>
    <col min="11" max="12" width="11.7109375" style="40" bestFit="1" customWidth="1"/>
    <col min="13" max="14" width="10.140625" style="40" bestFit="1" customWidth="1"/>
    <col min="15" max="15" width="11.7109375" style="40" bestFit="1" customWidth="1"/>
    <col min="16" max="17" width="10.5703125" style="40" bestFit="1" customWidth="1"/>
    <col min="18" max="18" width="11" style="40" bestFit="1" customWidth="1"/>
    <col min="19" max="19" width="12.140625" style="80" bestFit="1" customWidth="1"/>
    <col min="22" max="22" width="18.7109375" style="5" bestFit="1" customWidth="1"/>
    <col min="24" max="24" width="9.140625" style="81"/>
    <col min="25" max="25" width="9.140625" style="40"/>
    <col min="26" max="26" width="69.28515625" style="40" customWidth="1"/>
    <col min="27" max="16384" width="9.140625" style="40"/>
  </cols>
  <sheetData>
    <row r="1" spans="2:26" ht="18.75">
      <c r="B1" s="39"/>
      <c r="X1" s="6" t="s">
        <v>0</v>
      </c>
      <c r="Z1" s="41" t="s">
        <v>1</v>
      </c>
    </row>
    <row r="2" spans="2:26">
      <c r="I2" s="42"/>
      <c r="J2" s="42"/>
      <c r="K2" s="42"/>
      <c r="L2" s="42"/>
      <c r="M2" s="42"/>
      <c r="N2" s="42"/>
      <c r="O2" s="42"/>
      <c r="P2" s="42"/>
      <c r="Q2" s="42"/>
      <c r="R2" s="42"/>
      <c r="S2" s="72"/>
      <c r="T2" s="71"/>
      <c r="V2" s="6"/>
      <c r="X2" s="6" t="s">
        <v>2</v>
      </c>
    </row>
    <row r="3" spans="2:26">
      <c r="I3" s="42"/>
      <c r="J3" s="42"/>
      <c r="K3" s="42"/>
      <c r="L3" s="42"/>
      <c r="M3" s="42"/>
      <c r="N3" s="42"/>
      <c r="O3" s="42"/>
      <c r="P3" s="42"/>
      <c r="Q3" s="42"/>
      <c r="R3" s="42"/>
      <c r="S3" s="72"/>
      <c r="T3" s="71"/>
      <c r="V3" s="6"/>
      <c r="X3" s="6"/>
    </row>
    <row r="4" spans="2:26" ht="30" customHeight="1">
      <c r="B4" s="65" t="s">
        <v>3</v>
      </c>
      <c r="C4" s="66"/>
      <c r="D4" s="66"/>
      <c r="E4" s="66"/>
      <c r="F4" s="100" t="s">
        <v>4</v>
      </c>
      <c r="G4" s="100"/>
      <c r="H4" s="67" t="s">
        <v>5</v>
      </c>
      <c r="I4" s="101" t="s">
        <v>6</v>
      </c>
      <c r="J4" s="101"/>
      <c r="K4" s="101"/>
      <c r="L4" s="101"/>
      <c r="M4" s="101"/>
      <c r="N4" s="101"/>
      <c r="O4" s="101"/>
      <c r="P4" s="101"/>
      <c r="Q4" s="101"/>
      <c r="R4" s="67" t="s">
        <v>7</v>
      </c>
      <c r="S4" s="68" t="s">
        <v>8</v>
      </c>
      <c r="T4" s="67"/>
      <c r="U4" s="66"/>
      <c r="V4" s="7"/>
    </row>
    <row r="5" spans="2:26" ht="32.25" customHeight="1">
      <c r="B5" s="69"/>
      <c r="C5"/>
      <c r="D5"/>
      <c r="E5"/>
      <c r="F5" s="70" t="s">
        <v>9</v>
      </c>
      <c r="G5" s="70" t="s">
        <v>10</v>
      </c>
      <c r="H5"/>
      <c r="I5" s="71" t="s">
        <v>11</v>
      </c>
      <c r="J5" s="71" t="s">
        <v>12</v>
      </c>
      <c r="K5" s="71" t="s">
        <v>13</v>
      </c>
      <c r="L5" s="71" t="s">
        <v>14</v>
      </c>
      <c r="M5" s="71" t="s">
        <v>15</v>
      </c>
      <c r="N5" s="71" t="s">
        <v>16</v>
      </c>
      <c r="O5" s="71" t="s">
        <v>17</v>
      </c>
      <c r="P5" s="71" t="s">
        <v>18</v>
      </c>
      <c r="Q5" s="71" t="s">
        <v>19</v>
      </c>
      <c r="R5" s="71" t="s">
        <v>20</v>
      </c>
      <c r="S5" s="72"/>
      <c r="T5" s="71"/>
      <c r="V5" s="8"/>
    </row>
    <row r="6" spans="2:26">
      <c r="B6" s="73" t="s">
        <v>21</v>
      </c>
      <c r="C6" s="74"/>
      <c r="D6" s="74"/>
      <c r="E6" s="74"/>
      <c r="F6" s="9">
        <v>16000</v>
      </c>
      <c r="G6" s="9">
        <v>20000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32">
        <f>SUM(F6:R6)</f>
        <v>36000</v>
      </c>
      <c r="T6" s="75"/>
      <c r="U6" s="74"/>
      <c r="V6" s="10"/>
    </row>
    <row r="7" spans="2:26">
      <c r="B7" s="73" t="s">
        <v>22</v>
      </c>
      <c r="C7" s="74"/>
      <c r="D7" s="74"/>
      <c r="E7" s="74"/>
      <c r="F7" s="9"/>
      <c r="G7" s="9">
        <v>1500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32">
        <f>SUM(F7:R7)</f>
        <v>1500</v>
      </c>
      <c r="T7" s="75"/>
      <c r="U7" s="74"/>
      <c r="V7" s="10"/>
    </row>
    <row r="8" spans="2:26">
      <c r="B8" s="73" t="s">
        <v>23</v>
      </c>
      <c r="C8" s="74"/>
      <c r="D8" s="74"/>
      <c r="E8" s="74"/>
      <c r="F8" s="9">
        <v>2500</v>
      </c>
      <c r="G8" s="9">
        <v>1000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32">
        <f>SUM(F8:R8)</f>
        <v>3500</v>
      </c>
      <c r="T8" s="75"/>
      <c r="U8" s="74"/>
      <c r="V8" s="10"/>
    </row>
    <row r="9" spans="2:26">
      <c r="B9" s="76" t="s">
        <v>24</v>
      </c>
      <c r="C9" s="77"/>
      <c r="D9" s="77"/>
      <c r="E9" s="77"/>
      <c r="F9" s="78"/>
      <c r="G9" s="78"/>
      <c r="H9" s="12">
        <v>29000</v>
      </c>
      <c r="I9" s="12"/>
      <c r="J9" s="12">
        <v>3200</v>
      </c>
      <c r="K9" s="12">
        <v>3200</v>
      </c>
      <c r="L9" s="12">
        <v>3200</v>
      </c>
      <c r="M9" s="12">
        <v>3200</v>
      </c>
      <c r="N9" s="12">
        <v>3200</v>
      </c>
      <c r="O9" s="12">
        <v>3200</v>
      </c>
      <c r="P9" s="12">
        <v>3200</v>
      </c>
      <c r="Q9" s="12">
        <v>3200</v>
      </c>
      <c r="R9" s="12">
        <v>3200</v>
      </c>
      <c r="S9" s="33">
        <f>SUM(F9:R9)</f>
        <v>57800</v>
      </c>
      <c r="T9" s="79"/>
      <c r="U9" s="77"/>
      <c r="V9" s="13"/>
    </row>
    <row r="10" spans="2:26"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72"/>
      <c r="T10" s="71"/>
      <c r="V10" s="14"/>
    </row>
    <row r="11" spans="2:26">
      <c r="B11" s="65" t="s">
        <v>25</v>
      </c>
      <c r="C11" s="66"/>
      <c r="D11" s="66"/>
      <c r="E11" s="66"/>
      <c r="F11" s="66"/>
      <c r="G11" s="66"/>
      <c r="H11" s="66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8"/>
      <c r="T11" s="67"/>
      <c r="U11" s="66"/>
      <c r="V11" s="15"/>
    </row>
    <row r="12" spans="2:26">
      <c r="B12" s="93"/>
      <c r="C12"/>
      <c r="D12"/>
      <c r="E12"/>
      <c r="F12" s="102" t="s">
        <v>5</v>
      </c>
      <c r="G12" s="102"/>
      <c r="H12" s="92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2" t="s">
        <v>8</v>
      </c>
      <c r="T12" s="71"/>
      <c r="V12" s="8" t="s">
        <v>26</v>
      </c>
    </row>
    <row r="13" spans="2:26">
      <c r="B13" s="93"/>
      <c r="C13"/>
      <c r="D13"/>
      <c r="E13"/>
      <c r="F13" s="70"/>
      <c r="G13" s="70"/>
      <c r="H13" s="70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/>
      <c r="T13" s="71"/>
      <c r="V13" s="11"/>
    </row>
    <row r="14" spans="2:26">
      <c r="B14" s="94" t="s">
        <v>27</v>
      </c>
      <c r="C14" s="74"/>
      <c r="D14" s="74"/>
      <c r="E14" s="74"/>
      <c r="F14" s="74"/>
      <c r="G14" s="74"/>
      <c r="H14" s="95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82"/>
      <c r="T14" s="75"/>
      <c r="U14" s="74"/>
      <c r="V14" s="10"/>
    </row>
    <row r="15" spans="2:26">
      <c r="B15" s="44"/>
      <c r="C15" s="43"/>
      <c r="D15" s="43"/>
      <c r="E15" s="43"/>
      <c r="F15" s="43"/>
      <c r="G15" s="43"/>
      <c r="H15" s="4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82"/>
      <c r="T15" s="75"/>
      <c r="U15" s="74"/>
      <c r="V15" s="10"/>
    </row>
    <row r="16" spans="2:26">
      <c r="B16" s="47" t="s">
        <v>28</v>
      </c>
      <c r="C16" s="43"/>
      <c r="D16" s="43"/>
      <c r="E16" s="43"/>
      <c r="F16" s="43"/>
      <c r="G16" s="43"/>
      <c r="H16" s="45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32"/>
      <c r="T16" s="75"/>
      <c r="U16" s="74"/>
      <c r="V16" s="10"/>
    </row>
    <row r="17" spans="2:22">
      <c r="B17" s="3" t="s">
        <v>29</v>
      </c>
      <c r="C17" s="43"/>
      <c r="D17" s="43"/>
      <c r="E17" s="43"/>
      <c r="F17" s="30"/>
      <c r="G17" s="30"/>
      <c r="H17" s="45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32">
        <f>SUM(F17:G17)</f>
        <v>0</v>
      </c>
      <c r="T17" s="75"/>
      <c r="U17" s="74"/>
      <c r="V17" s="10"/>
    </row>
    <row r="18" spans="2:22">
      <c r="B18" s="3" t="s">
        <v>30</v>
      </c>
      <c r="C18" s="43"/>
      <c r="D18" s="43"/>
      <c r="E18" s="43"/>
      <c r="F18" s="30"/>
      <c r="G18" s="30"/>
      <c r="H18" s="45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32">
        <f t="shared" ref="S18:S50" si="0">SUM(F18:G18)</f>
        <v>0</v>
      </c>
      <c r="T18" s="75"/>
      <c r="U18" s="74"/>
      <c r="V18" s="10"/>
    </row>
    <row r="19" spans="2:22">
      <c r="B19" s="3" t="s">
        <v>31</v>
      </c>
      <c r="C19" s="43"/>
      <c r="D19" s="43"/>
      <c r="E19" s="43"/>
      <c r="F19" s="30"/>
      <c r="G19" s="30"/>
      <c r="H19" s="45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32">
        <f t="shared" si="0"/>
        <v>0</v>
      </c>
      <c r="T19" s="75"/>
      <c r="U19" s="74"/>
      <c r="V19" s="10"/>
    </row>
    <row r="20" spans="2:22">
      <c r="B20" s="47" t="s">
        <v>32</v>
      </c>
      <c r="C20" s="43"/>
      <c r="D20" s="43"/>
      <c r="E20" s="43"/>
      <c r="F20" s="30"/>
      <c r="G20" s="30"/>
      <c r="H20" s="45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32">
        <f t="shared" si="0"/>
        <v>0</v>
      </c>
      <c r="T20" s="83"/>
      <c r="U20" s="74"/>
      <c r="V20" s="16"/>
    </row>
    <row r="21" spans="2:22">
      <c r="B21" s="3" t="s">
        <v>33</v>
      </c>
      <c r="C21" s="43"/>
      <c r="D21" s="43"/>
      <c r="E21" s="43"/>
      <c r="F21" s="30"/>
      <c r="G21" s="30"/>
      <c r="H21" s="45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32">
        <f t="shared" si="0"/>
        <v>0</v>
      </c>
      <c r="T21" s="83"/>
      <c r="U21" s="74"/>
      <c r="V21" s="16"/>
    </row>
    <row r="22" spans="2:22">
      <c r="B22" s="3" t="s">
        <v>34</v>
      </c>
      <c r="C22" s="43"/>
      <c r="D22" s="43"/>
      <c r="E22" s="43"/>
      <c r="F22" s="30"/>
      <c r="G22" s="30"/>
      <c r="H22" s="45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32">
        <f t="shared" si="0"/>
        <v>0</v>
      </c>
      <c r="T22" s="83"/>
      <c r="U22" s="74"/>
      <c r="V22" s="16"/>
    </row>
    <row r="23" spans="2:22">
      <c r="B23" s="3" t="s">
        <v>35</v>
      </c>
      <c r="C23" s="43"/>
      <c r="D23" s="43"/>
      <c r="E23" s="43"/>
      <c r="F23" s="30"/>
      <c r="G23" s="30"/>
      <c r="H23" s="45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32">
        <f t="shared" si="0"/>
        <v>0</v>
      </c>
      <c r="T23" s="83"/>
      <c r="U23" s="74"/>
      <c r="V23" s="16"/>
    </row>
    <row r="24" spans="2:22">
      <c r="B24" s="3"/>
      <c r="C24" s="43"/>
      <c r="D24" s="43"/>
      <c r="E24" s="43"/>
      <c r="F24" s="30"/>
      <c r="G24" s="30"/>
      <c r="H24" s="45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32">
        <f t="shared" si="0"/>
        <v>0</v>
      </c>
      <c r="T24" s="83"/>
      <c r="U24" s="74"/>
      <c r="V24" s="16"/>
    </row>
    <row r="25" spans="2:22">
      <c r="B25" s="47" t="s">
        <v>36</v>
      </c>
      <c r="C25" s="43"/>
      <c r="D25" s="43"/>
      <c r="E25" s="43"/>
      <c r="F25" s="30"/>
      <c r="G25" s="30"/>
      <c r="H25" s="45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32">
        <f t="shared" si="0"/>
        <v>0</v>
      </c>
      <c r="T25" s="83"/>
      <c r="U25" s="74"/>
      <c r="V25" s="16"/>
    </row>
    <row r="26" spans="2:22">
      <c r="B26" s="3" t="s">
        <v>37</v>
      </c>
      <c r="C26" s="43"/>
      <c r="D26" s="43"/>
      <c r="E26" s="43"/>
      <c r="F26" s="30"/>
      <c r="G26" s="30"/>
      <c r="H26" s="45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32">
        <f t="shared" si="0"/>
        <v>0</v>
      </c>
      <c r="T26" s="83"/>
      <c r="U26" s="74"/>
      <c r="V26" s="16"/>
    </row>
    <row r="27" spans="2:22">
      <c r="B27" s="3" t="s">
        <v>38</v>
      </c>
      <c r="C27" s="43"/>
      <c r="D27" s="43"/>
      <c r="E27" s="43"/>
      <c r="F27" s="30"/>
      <c r="G27" s="30"/>
      <c r="H27" s="45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32">
        <f t="shared" si="0"/>
        <v>0</v>
      </c>
      <c r="T27" s="83"/>
      <c r="U27" s="74"/>
      <c r="V27" s="16"/>
    </row>
    <row r="28" spans="2:22">
      <c r="B28" s="3" t="s">
        <v>39</v>
      </c>
      <c r="C28" s="43"/>
      <c r="D28" s="43"/>
      <c r="E28" s="43"/>
      <c r="F28" s="30"/>
      <c r="G28" s="30"/>
      <c r="H28" s="45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32">
        <f t="shared" si="0"/>
        <v>0</v>
      </c>
      <c r="T28" s="83"/>
      <c r="U28" s="74"/>
      <c r="V28" s="16"/>
    </row>
    <row r="29" spans="2:22">
      <c r="B29" s="3" t="s">
        <v>40</v>
      </c>
      <c r="C29" s="43"/>
      <c r="D29" s="43"/>
      <c r="E29" s="43"/>
      <c r="F29" s="30"/>
      <c r="G29" s="30"/>
      <c r="H29" s="45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32">
        <f t="shared" si="0"/>
        <v>0</v>
      </c>
      <c r="T29" s="83"/>
      <c r="U29" s="74"/>
      <c r="V29" s="16"/>
    </row>
    <row r="30" spans="2:22">
      <c r="B30" s="3" t="s">
        <v>41</v>
      </c>
      <c r="C30" s="43"/>
      <c r="D30" s="43"/>
      <c r="E30" s="43"/>
      <c r="F30" s="30"/>
      <c r="G30" s="30"/>
      <c r="H30" s="45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32">
        <f t="shared" si="0"/>
        <v>0</v>
      </c>
      <c r="T30" s="83"/>
      <c r="U30" s="74"/>
      <c r="V30" s="16"/>
    </row>
    <row r="31" spans="2:22">
      <c r="B31" s="3" t="s">
        <v>42</v>
      </c>
      <c r="C31" s="43"/>
      <c r="D31" s="43"/>
      <c r="E31" s="43"/>
      <c r="F31" s="30"/>
      <c r="G31" s="30"/>
      <c r="H31" s="45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32">
        <f t="shared" si="0"/>
        <v>0</v>
      </c>
      <c r="T31" s="83"/>
      <c r="U31" s="74"/>
      <c r="V31" s="16"/>
    </row>
    <row r="32" spans="2:22">
      <c r="B32" s="3"/>
      <c r="C32" s="43"/>
      <c r="D32" s="43"/>
      <c r="E32" s="43"/>
      <c r="F32" s="30"/>
      <c r="G32" s="30"/>
      <c r="H32" s="45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32">
        <f t="shared" si="0"/>
        <v>0</v>
      </c>
      <c r="T32" s="83"/>
      <c r="U32" s="74"/>
      <c r="V32" s="16"/>
    </row>
    <row r="33" spans="2:22">
      <c r="B33" s="47" t="s">
        <v>43</v>
      </c>
      <c r="C33" s="43"/>
      <c r="D33" s="43"/>
      <c r="E33" s="43"/>
      <c r="F33" s="30"/>
      <c r="G33" s="30"/>
      <c r="H33" s="45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32">
        <f t="shared" si="0"/>
        <v>0</v>
      </c>
      <c r="T33" s="83"/>
      <c r="U33" s="74"/>
      <c r="V33" s="16"/>
    </row>
    <row r="34" spans="2:22">
      <c r="B34" s="47" t="s">
        <v>44</v>
      </c>
      <c r="C34" s="43"/>
      <c r="D34" s="43"/>
      <c r="E34" s="43"/>
      <c r="F34" s="30"/>
      <c r="G34" s="30"/>
      <c r="H34" s="45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32">
        <f t="shared" si="0"/>
        <v>0</v>
      </c>
      <c r="T34" s="83"/>
      <c r="U34" s="74"/>
      <c r="V34" s="16"/>
    </row>
    <row r="35" spans="2:22">
      <c r="B35" s="47" t="s">
        <v>45</v>
      </c>
      <c r="C35" s="43"/>
      <c r="D35" s="43"/>
      <c r="E35" s="43"/>
      <c r="F35" s="30"/>
      <c r="G35" s="30"/>
      <c r="H35" s="45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32">
        <f t="shared" si="0"/>
        <v>0</v>
      </c>
      <c r="T35" s="83"/>
      <c r="U35" s="74"/>
      <c r="V35" s="16"/>
    </row>
    <row r="36" spans="2:22">
      <c r="B36" s="31" t="s">
        <v>23</v>
      </c>
      <c r="C36" s="43"/>
      <c r="D36" s="43"/>
      <c r="E36" s="43"/>
      <c r="F36" s="30"/>
      <c r="G36" s="30"/>
      <c r="H36" s="45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32">
        <f t="shared" si="0"/>
        <v>0</v>
      </c>
      <c r="T36" s="83"/>
      <c r="U36" s="74"/>
      <c r="V36" s="16"/>
    </row>
    <row r="37" spans="2:22">
      <c r="B37" s="31"/>
      <c r="C37" s="43"/>
      <c r="D37" s="43"/>
      <c r="E37" s="43"/>
      <c r="F37" s="30"/>
      <c r="G37" s="30"/>
      <c r="H37" s="45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32">
        <f t="shared" si="0"/>
        <v>0</v>
      </c>
      <c r="T37" s="83"/>
      <c r="U37" s="74"/>
      <c r="V37" s="16"/>
    </row>
    <row r="38" spans="2:22">
      <c r="B38" s="31"/>
      <c r="C38" s="43"/>
      <c r="D38" s="43"/>
      <c r="E38" s="43"/>
      <c r="F38" s="30"/>
      <c r="G38" s="30"/>
      <c r="H38" s="45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32">
        <f t="shared" si="0"/>
        <v>0</v>
      </c>
      <c r="T38" s="83"/>
      <c r="U38" s="74"/>
      <c r="V38" s="16"/>
    </row>
    <row r="39" spans="2:22">
      <c r="B39" s="31"/>
      <c r="C39" s="43"/>
      <c r="D39" s="43"/>
      <c r="E39" s="43"/>
      <c r="F39" s="30"/>
      <c r="G39" s="30"/>
      <c r="H39" s="45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32">
        <f t="shared" si="0"/>
        <v>0</v>
      </c>
      <c r="T39" s="83"/>
      <c r="U39" s="74"/>
      <c r="V39" s="16"/>
    </row>
    <row r="40" spans="2:22">
      <c r="B40" s="31"/>
      <c r="C40" s="43"/>
      <c r="D40" s="43"/>
      <c r="E40" s="43"/>
      <c r="F40" s="30"/>
      <c r="G40" s="30"/>
      <c r="H40" s="45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32">
        <f t="shared" si="0"/>
        <v>0</v>
      </c>
      <c r="T40" s="83"/>
      <c r="U40" s="74"/>
      <c r="V40" s="16"/>
    </row>
    <row r="41" spans="2:22">
      <c r="B41" s="31"/>
      <c r="C41" s="43"/>
      <c r="D41" s="43"/>
      <c r="E41" s="43"/>
      <c r="F41" s="30"/>
      <c r="G41" s="30"/>
      <c r="H41" s="45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32">
        <f t="shared" si="0"/>
        <v>0</v>
      </c>
      <c r="T41" s="83"/>
      <c r="U41" s="74"/>
      <c r="V41" s="16"/>
    </row>
    <row r="42" spans="2:22">
      <c r="B42" s="31"/>
      <c r="C42" s="43"/>
      <c r="D42" s="43"/>
      <c r="E42" s="43"/>
      <c r="F42" s="30"/>
      <c r="G42" s="30"/>
      <c r="H42" s="45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32">
        <f t="shared" si="0"/>
        <v>0</v>
      </c>
      <c r="T42" s="83"/>
      <c r="U42" s="74"/>
      <c r="V42" s="16"/>
    </row>
    <row r="43" spans="2:22">
      <c r="B43" s="31"/>
      <c r="C43" s="43"/>
      <c r="D43" s="43"/>
      <c r="E43" s="43"/>
      <c r="F43" s="30"/>
      <c r="G43" s="30"/>
      <c r="H43" s="45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32">
        <f t="shared" si="0"/>
        <v>0</v>
      </c>
      <c r="T43" s="83"/>
      <c r="U43" s="74"/>
      <c r="V43" s="16"/>
    </row>
    <row r="44" spans="2:22">
      <c r="B44" s="2"/>
      <c r="C44" s="43"/>
      <c r="D44" s="43"/>
      <c r="E44" s="43"/>
      <c r="F44" s="30"/>
      <c r="G44" s="30"/>
      <c r="H44" s="45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32">
        <f t="shared" si="0"/>
        <v>0</v>
      </c>
      <c r="T44" s="83"/>
      <c r="U44" s="74"/>
      <c r="V44" s="16"/>
    </row>
    <row r="45" spans="2:22">
      <c r="B45" s="2"/>
      <c r="C45" s="43"/>
      <c r="D45" s="43"/>
      <c r="E45" s="43"/>
      <c r="F45" s="30"/>
      <c r="G45" s="30"/>
      <c r="H45" s="45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32">
        <f t="shared" si="0"/>
        <v>0</v>
      </c>
      <c r="T45" s="83"/>
      <c r="U45" s="74"/>
      <c r="V45" s="16"/>
    </row>
    <row r="46" spans="2:22">
      <c r="B46" s="2"/>
      <c r="C46" s="43"/>
      <c r="D46" s="43"/>
      <c r="E46" s="43"/>
      <c r="F46" s="30"/>
      <c r="G46" s="30"/>
      <c r="H46" s="45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32">
        <f t="shared" si="0"/>
        <v>0</v>
      </c>
      <c r="T46" s="83"/>
      <c r="U46" s="74"/>
      <c r="V46" s="16"/>
    </row>
    <row r="47" spans="2:22">
      <c r="B47" s="2"/>
      <c r="C47" s="43"/>
      <c r="D47" s="43"/>
      <c r="E47" s="43"/>
      <c r="F47" s="30"/>
      <c r="G47" s="30"/>
      <c r="H47" s="45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32">
        <f t="shared" si="0"/>
        <v>0</v>
      </c>
      <c r="T47" s="83"/>
      <c r="U47" s="74"/>
      <c r="V47" s="16"/>
    </row>
    <row r="48" spans="2:22">
      <c r="B48" s="2"/>
      <c r="C48" s="43"/>
      <c r="D48" s="43"/>
      <c r="E48" s="43"/>
      <c r="F48" s="30"/>
      <c r="G48" s="30"/>
      <c r="H48" s="45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32">
        <f t="shared" si="0"/>
        <v>0</v>
      </c>
      <c r="T48" s="83"/>
      <c r="U48" s="74"/>
      <c r="V48" s="16"/>
    </row>
    <row r="49" spans="2:26">
      <c r="B49" s="2"/>
      <c r="C49" s="43"/>
      <c r="D49" s="43"/>
      <c r="E49" s="43"/>
      <c r="F49" s="30"/>
      <c r="G49" s="30"/>
      <c r="H49" s="45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32">
        <f t="shared" si="0"/>
        <v>0</v>
      </c>
      <c r="T49" s="83"/>
      <c r="U49" s="74"/>
      <c r="V49" s="16"/>
    </row>
    <row r="50" spans="2:26">
      <c r="B50" s="2"/>
      <c r="C50" s="43"/>
      <c r="D50" s="43"/>
      <c r="E50" s="43"/>
      <c r="F50" s="30"/>
      <c r="G50" s="30"/>
      <c r="H50" s="45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32">
        <f t="shared" si="0"/>
        <v>0</v>
      </c>
      <c r="T50" s="83"/>
      <c r="U50" s="74"/>
      <c r="V50" s="16"/>
    </row>
    <row r="51" spans="2:26">
      <c r="B51" s="47" t="s">
        <v>46</v>
      </c>
      <c r="C51" s="43"/>
      <c r="D51" s="43"/>
      <c r="E51" s="43"/>
      <c r="F51" s="30"/>
      <c r="G51" s="30"/>
      <c r="H51" s="45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32">
        <f t="shared" ref="S34:S51" si="1">SUM(F51:G51)</f>
        <v>0</v>
      </c>
      <c r="T51" s="83"/>
      <c r="U51" s="74"/>
      <c r="V51" s="16"/>
    </row>
    <row r="52" spans="2:26">
      <c r="B52" s="47"/>
      <c r="C52" s="43"/>
      <c r="D52" s="43"/>
      <c r="E52" s="43"/>
      <c r="F52" s="43"/>
      <c r="G52" s="43"/>
      <c r="H52" s="45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84"/>
      <c r="T52" s="83"/>
      <c r="U52" s="74"/>
      <c r="V52" s="16"/>
    </row>
    <row r="53" spans="2:26">
      <c r="B53" s="47"/>
      <c r="C53" s="43"/>
      <c r="D53" s="43"/>
      <c r="E53" s="43"/>
      <c r="F53" s="50">
        <f>SUM(F14:F52)</f>
        <v>0</v>
      </c>
      <c r="G53" s="50">
        <f>SUM(G14:G52)</f>
        <v>0</v>
      </c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34">
        <f>SUM(S14:S52)</f>
        <v>0</v>
      </c>
      <c r="T53" s="17"/>
      <c r="U53" s="74"/>
      <c r="V53" s="18">
        <f>S6+S7+S8</f>
        <v>41000</v>
      </c>
      <c r="X53" s="81" t="str">
        <f t="shared" ref="X53" si="2">IF(S53=V53,"Yes","No")</f>
        <v>No</v>
      </c>
    </row>
    <row r="54" spans="2:26">
      <c r="B54" s="47"/>
      <c r="C54" s="43"/>
      <c r="D54" s="43"/>
      <c r="E54" s="43"/>
      <c r="F54" s="43"/>
      <c r="G54" s="43"/>
      <c r="H54" s="43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32"/>
      <c r="T54" s="17"/>
      <c r="U54" s="74"/>
      <c r="V54" s="10"/>
    </row>
    <row r="55" spans="2:26">
      <c r="B55" s="53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35"/>
      <c r="T55" s="19"/>
      <c r="V55" s="11"/>
    </row>
    <row r="56" spans="2:26">
      <c r="B56" s="97"/>
      <c r="C56" s="85"/>
      <c r="D56" s="85"/>
      <c r="E56" s="85"/>
      <c r="F56" s="85"/>
      <c r="G56" s="85"/>
      <c r="H56" s="87" t="s">
        <v>5</v>
      </c>
      <c r="I56" s="103" t="s">
        <v>6</v>
      </c>
      <c r="J56" s="103"/>
      <c r="K56" s="103"/>
      <c r="L56" s="103"/>
      <c r="M56" s="103"/>
      <c r="N56" s="103"/>
      <c r="O56" s="103"/>
      <c r="P56" s="103"/>
      <c r="Q56" s="103"/>
      <c r="R56" s="20" t="s">
        <v>7</v>
      </c>
      <c r="S56" s="36"/>
      <c r="T56" s="21"/>
      <c r="U56" s="85"/>
      <c r="V56" s="22"/>
    </row>
    <row r="57" spans="2:26">
      <c r="B57" s="98"/>
      <c r="C57" s="85"/>
      <c r="D57" s="85"/>
      <c r="E57" s="87"/>
      <c r="F57" s="96"/>
      <c r="G57" s="96"/>
      <c r="H57" s="85"/>
      <c r="I57" s="87" t="s">
        <v>11</v>
      </c>
      <c r="J57" s="87" t="s">
        <v>12</v>
      </c>
      <c r="K57" s="87" t="s">
        <v>13</v>
      </c>
      <c r="L57" s="87" t="s">
        <v>14</v>
      </c>
      <c r="M57" s="87" t="s">
        <v>15</v>
      </c>
      <c r="N57" s="87" t="s">
        <v>16</v>
      </c>
      <c r="O57" s="87" t="s">
        <v>17</v>
      </c>
      <c r="P57" s="87" t="s">
        <v>18</v>
      </c>
      <c r="Q57" s="87" t="s">
        <v>19</v>
      </c>
      <c r="R57" s="87" t="s">
        <v>20</v>
      </c>
      <c r="S57" s="86"/>
      <c r="T57" s="87"/>
      <c r="U57" s="85"/>
      <c r="V57" s="22"/>
    </row>
    <row r="58" spans="2:26">
      <c r="B58" s="99" t="s">
        <v>47</v>
      </c>
      <c r="C58" s="85"/>
      <c r="D58" s="85"/>
      <c r="E58" s="85"/>
      <c r="F58" s="95"/>
      <c r="G58" s="95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88"/>
      <c r="T58" s="85"/>
      <c r="U58" s="85"/>
      <c r="V58" s="23"/>
    </row>
    <row r="59" spans="2:26">
      <c r="B59" s="59"/>
      <c r="C59" s="56"/>
      <c r="D59" s="56"/>
      <c r="E59" s="56"/>
      <c r="F59" s="45"/>
      <c r="G59" s="45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88"/>
      <c r="T59" s="85"/>
      <c r="U59" s="85"/>
      <c r="V59" s="23"/>
    </row>
    <row r="60" spans="2:26">
      <c r="B60" s="59" t="s">
        <v>48</v>
      </c>
      <c r="C60" s="56"/>
      <c r="D60" s="56"/>
      <c r="E60" s="56"/>
      <c r="F60" s="45"/>
      <c r="G60" s="45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88"/>
      <c r="T60" s="85"/>
      <c r="U60" s="85"/>
      <c r="V60" s="23"/>
    </row>
    <row r="61" spans="2:26">
      <c r="B61" s="55" t="s">
        <v>49</v>
      </c>
      <c r="C61" s="56"/>
      <c r="D61" s="56"/>
      <c r="E61" s="56"/>
      <c r="F61" s="45"/>
      <c r="G61" s="4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36">
        <f>SUM(H61:R61)</f>
        <v>0</v>
      </c>
      <c r="T61" s="85"/>
      <c r="U61" s="85"/>
      <c r="V61" s="24"/>
      <c r="Z61" s="60" t="s">
        <v>50</v>
      </c>
    </row>
    <row r="62" spans="2:26">
      <c r="B62" s="55"/>
      <c r="C62" s="56"/>
      <c r="D62" s="56"/>
      <c r="E62" s="56"/>
      <c r="F62" s="45"/>
      <c r="G62" s="4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36">
        <f t="shared" ref="S62:S63" si="3">SUM(H62:R62)</f>
        <v>0</v>
      </c>
      <c r="T62" s="85"/>
      <c r="U62" s="85"/>
      <c r="V62" s="24"/>
    </row>
    <row r="63" spans="2:26">
      <c r="B63" s="59" t="s">
        <v>51</v>
      </c>
      <c r="C63" s="56"/>
      <c r="D63" s="56"/>
      <c r="E63" s="56"/>
      <c r="F63" s="45"/>
      <c r="G63" s="4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36">
        <f t="shared" si="3"/>
        <v>0</v>
      </c>
      <c r="T63" s="85"/>
      <c r="U63" s="85"/>
      <c r="V63" s="24"/>
      <c r="Z63" s="40" t="s">
        <v>52</v>
      </c>
    </row>
    <row r="64" spans="2:26">
      <c r="B64" s="55" t="s">
        <v>44</v>
      </c>
      <c r="C64" s="56"/>
      <c r="D64" s="56"/>
      <c r="E64" s="56"/>
      <c r="F64" s="45"/>
      <c r="G64" s="4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36">
        <f>SUM(H64:R64)</f>
        <v>0</v>
      </c>
      <c r="T64" s="85"/>
      <c r="U64" s="85"/>
      <c r="V64" s="23"/>
    </row>
    <row r="65" spans="2:22">
      <c r="B65" s="55" t="s">
        <v>53</v>
      </c>
      <c r="C65" s="56"/>
      <c r="D65" s="56"/>
      <c r="E65" s="56"/>
      <c r="F65" s="45"/>
      <c r="G65" s="4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36">
        <f t="shared" ref="S65:S75" si="4">SUM(H65:R65)</f>
        <v>0</v>
      </c>
      <c r="T65" s="85"/>
      <c r="U65" s="85"/>
      <c r="V65" s="23"/>
    </row>
    <row r="66" spans="2:22">
      <c r="B66" s="55" t="s">
        <v>54</v>
      </c>
      <c r="C66" s="56"/>
      <c r="D66" s="56"/>
      <c r="E66" s="56"/>
      <c r="F66" s="45"/>
      <c r="G66" s="4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6">
        <f t="shared" si="4"/>
        <v>0</v>
      </c>
      <c r="T66" s="85"/>
      <c r="U66" s="85"/>
      <c r="V66" s="23"/>
    </row>
    <row r="67" spans="2:22">
      <c r="B67" s="55" t="s">
        <v>55</v>
      </c>
      <c r="C67" s="56"/>
      <c r="D67" s="56"/>
      <c r="E67" s="56"/>
      <c r="F67" s="45"/>
      <c r="G67" s="4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36">
        <f t="shared" si="4"/>
        <v>0</v>
      </c>
      <c r="T67" s="85"/>
      <c r="U67" s="85"/>
      <c r="V67" s="23"/>
    </row>
    <row r="68" spans="2:22">
      <c r="B68" s="4"/>
      <c r="C68" s="56"/>
      <c r="D68" s="56"/>
      <c r="E68" s="56"/>
      <c r="F68" s="45"/>
      <c r="G68" s="4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36">
        <f t="shared" si="4"/>
        <v>0</v>
      </c>
      <c r="T68" s="85"/>
      <c r="U68" s="85"/>
      <c r="V68" s="23"/>
    </row>
    <row r="69" spans="2:22">
      <c r="B69" s="59" t="s">
        <v>56</v>
      </c>
      <c r="C69" s="56"/>
      <c r="D69" s="56"/>
      <c r="E69" s="56"/>
      <c r="F69" s="45"/>
      <c r="G69" s="4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36">
        <f t="shared" si="4"/>
        <v>0</v>
      </c>
      <c r="T69" s="85"/>
      <c r="U69" s="85"/>
      <c r="V69" s="23"/>
    </row>
    <row r="70" spans="2:22">
      <c r="B70" s="55" t="s">
        <v>57</v>
      </c>
      <c r="C70" s="56"/>
      <c r="D70" s="56"/>
      <c r="E70" s="56"/>
      <c r="F70" s="45"/>
      <c r="G70" s="4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36">
        <f t="shared" si="4"/>
        <v>0</v>
      </c>
      <c r="T70" s="85"/>
      <c r="U70" s="85"/>
      <c r="V70" s="23"/>
    </row>
    <row r="71" spans="2:22">
      <c r="B71" s="55" t="s">
        <v>58</v>
      </c>
      <c r="C71" s="56"/>
      <c r="D71" s="56"/>
      <c r="E71" s="56"/>
      <c r="F71" s="45"/>
      <c r="G71" s="4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36">
        <f t="shared" si="4"/>
        <v>0</v>
      </c>
      <c r="T71" s="85"/>
      <c r="U71" s="85"/>
      <c r="V71" s="23"/>
    </row>
    <row r="72" spans="2:22">
      <c r="B72" s="4"/>
      <c r="C72" s="56"/>
      <c r="D72" s="56"/>
      <c r="E72" s="56"/>
      <c r="F72" s="45"/>
      <c r="G72" s="4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36">
        <f t="shared" si="4"/>
        <v>0</v>
      </c>
      <c r="T72" s="85"/>
      <c r="U72" s="85"/>
      <c r="V72" s="23"/>
    </row>
    <row r="73" spans="2:22">
      <c r="B73" s="4"/>
      <c r="C73" s="56"/>
      <c r="D73" s="56"/>
      <c r="E73" s="56"/>
      <c r="F73" s="45"/>
      <c r="G73" s="4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36">
        <f t="shared" si="4"/>
        <v>0</v>
      </c>
      <c r="T73" s="85"/>
      <c r="U73" s="85"/>
      <c r="V73" s="23"/>
    </row>
    <row r="74" spans="2:22">
      <c r="B74" s="4"/>
      <c r="C74" s="56"/>
      <c r="D74" s="56"/>
      <c r="E74" s="56"/>
      <c r="F74" s="45"/>
      <c r="G74" s="4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36">
        <f t="shared" si="4"/>
        <v>0</v>
      </c>
      <c r="T74" s="85"/>
      <c r="U74" s="85"/>
      <c r="V74" s="23"/>
    </row>
    <row r="75" spans="2:22">
      <c r="B75" s="4"/>
      <c r="C75" s="56"/>
      <c r="D75" s="56"/>
      <c r="E75" s="56"/>
      <c r="F75" s="45"/>
      <c r="G75" s="4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36">
        <f t="shared" si="4"/>
        <v>0</v>
      </c>
      <c r="T75" s="85"/>
      <c r="U75" s="85"/>
      <c r="V75" s="23"/>
    </row>
    <row r="76" spans="2:22">
      <c r="B76" s="55"/>
      <c r="C76" s="56"/>
      <c r="D76" s="56"/>
      <c r="E76" s="56"/>
      <c r="F76" s="45"/>
      <c r="G76" s="4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36">
        <f>SUM(H76:R76)</f>
        <v>0</v>
      </c>
      <c r="T76" s="85"/>
      <c r="U76" s="85"/>
      <c r="V76" s="23"/>
    </row>
    <row r="77" spans="2:22">
      <c r="B77" s="4"/>
      <c r="C77" s="56"/>
      <c r="D77" s="56"/>
      <c r="E77" s="56"/>
      <c r="F77" s="45"/>
      <c r="G77" s="4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36">
        <f t="shared" ref="S77:S81" si="5">SUM(H77:R77)</f>
        <v>0</v>
      </c>
      <c r="T77" s="85"/>
      <c r="U77" s="85"/>
      <c r="V77" s="24"/>
    </row>
    <row r="78" spans="2:22">
      <c r="B78" s="4"/>
      <c r="C78" s="56"/>
      <c r="D78" s="56"/>
      <c r="E78" s="56"/>
      <c r="F78" s="45"/>
      <c r="G78" s="4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36">
        <f t="shared" si="5"/>
        <v>0</v>
      </c>
      <c r="T78" s="85"/>
      <c r="U78" s="85"/>
      <c r="V78" s="23"/>
    </row>
    <row r="79" spans="2:22">
      <c r="B79" s="4"/>
      <c r="C79" s="56"/>
      <c r="D79" s="56"/>
      <c r="E79" s="56"/>
      <c r="F79" s="45"/>
      <c r="G79" s="4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36">
        <f t="shared" si="5"/>
        <v>0</v>
      </c>
      <c r="T79" s="85"/>
      <c r="U79" s="85"/>
      <c r="V79" s="23"/>
    </row>
    <row r="80" spans="2:22">
      <c r="B80" s="55"/>
      <c r="C80" s="56"/>
      <c r="D80" s="56"/>
      <c r="E80" s="56"/>
      <c r="F80" s="45"/>
      <c r="G80" s="4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36">
        <f t="shared" si="5"/>
        <v>0</v>
      </c>
      <c r="T80" s="85"/>
      <c r="U80" s="85"/>
      <c r="V80" s="23"/>
    </row>
    <row r="81" spans="2:24">
      <c r="B81" s="4"/>
      <c r="C81" s="56"/>
      <c r="D81" s="56"/>
      <c r="E81" s="56"/>
      <c r="F81" s="45"/>
      <c r="G81" s="4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36">
        <f t="shared" si="5"/>
        <v>0</v>
      </c>
      <c r="T81" s="85"/>
      <c r="U81" s="85"/>
      <c r="V81" s="23"/>
    </row>
    <row r="82" spans="2:24">
      <c r="B82" s="4"/>
      <c r="C82" s="56"/>
      <c r="D82" s="56"/>
      <c r="E82" s="56"/>
      <c r="F82" s="45"/>
      <c r="G82" s="4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36">
        <f t="shared" ref="S78:S87" si="6">SUM(H82:R82)</f>
        <v>0</v>
      </c>
      <c r="T82" s="85"/>
      <c r="U82" s="85"/>
      <c r="V82" s="23"/>
    </row>
    <row r="83" spans="2:24">
      <c r="B83" s="4"/>
      <c r="C83" s="56"/>
      <c r="D83" s="56"/>
      <c r="E83" s="56"/>
      <c r="F83" s="45"/>
      <c r="G83" s="4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36">
        <f t="shared" si="6"/>
        <v>0</v>
      </c>
      <c r="T83" s="85"/>
      <c r="U83" s="85"/>
      <c r="V83" s="23"/>
    </row>
    <row r="84" spans="2:24">
      <c r="B84" s="4"/>
      <c r="C84" s="56"/>
      <c r="D84" s="56"/>
      <c r="E84" s="56"/>
      <c r="F84" s="45"/>
      <c r="G84" s="4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36">
        <f t="shared" si="6"/>
        <v>0</v>
      </c>
      <c r="T84" s="85"/>
      <c r="U84" s="85"/>
      <c r="V84" s="23"/>
    </row>
    <row r="85" spans="2:24">
      <c r="B85" s="4"/>
      <c r="C85" s="56"/>
      <c r="D85" s="56"/>
      <c r="E85" s="56"/>
      <c r="F85" s="45"/>
      <c r="G85" s="4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36">
        <f t="shared" si="6"/>
        <v>0</v>
      </c>
      <c r="T85" s="85"/>
      <c r="U85" s="85"/>
      <c r="V85" s="23"/>
    </row>
    <row r="86" spans="2:24">
      <c r="B86" s="4"/>
      <c r="C86" s="56"/>
      <c r="D86" s="56"/>
      <c r="E86" s="56"/>
      <c r="F86" s="45"/>
      <c r="G86" s="4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36">
        <f t="shared" si="6"/>
        <v>0</v>
      </c>
      <c r="T86" s="85"/>
      <c r="U86" s="85"/>
      <c r="V86" s="23"/>
    </row>
    <row r="87" spans="2:24">
      <c r="B87" s="4"/>
      <c r="C87" s="56"/>
      <c r="D87" s="56"/>
      <c r="E87" s="56"/>
      <c r="F87" s="45"/>
      <c r="G87" s="4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36">
        <f t="shared" si="6"/>
        <v>0</v>
      </c>
      <c r="T87" s="85"/>
      <c r="U87" s="85"/>
      <c r="V87" s="23"/>
    </row>
    <row r="88" spans="2:24">
      <c r="B88" s="55" t="s">
        <v>46</v>
      </c>
      <c r="C88" s="56"/>
      <c r="D88" s="56"/>
      <c r="E88" s="56"/>
      <c r="F88" s="45"/>
      <c r="G88" s="45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88"/>
      <c r="T88" s="85"/>
      <c r="U88" s="85"/>
      <c r="V88" s="25"/>
    </row>
    <row r="89" spans="2:24">
      <c r="B89" s="58"/>
      <c r="C89" s="56"/>
      <c r="D89" s="56"/>
      <c r="E89" s="56"/>
      <c r="F89" s="45"/>
      <c r="G89" s="45"/>
      <c r="H89" s="61">
        <f>SUM(H61:H88)</f>
        <v>0</v>
      </c>
      <c r="I89" s="61">
        <f>SUM(I61:I88)</f>
        <v>0</v>
      </c>
      <c r="J89" s="61">
        <f t="shared" ref="J89:S89" si="7">SUM(J61:J88)</f>
        <v>0</v>
      </c>
      <c r="K89" s="61">
        <f t="shared" si="7"/>
        <v>0</v>
      </c>
      <c r="L89" s="61">
        <f t="shared" si="7"/>
        <v>0</v>
      </c>
      <c r="M89" s="61">
        <f t="shared" si="7"/>
        <v>0</v>
      </c>
      <c r="N89" s="61">
        <f t="shared" si="7"/>
        <v>0</v>
      </c>
      <c r="O89" s="61">
        <f t="shared" si="7"/>
        <v>0</v>
      </c>
      <c r="P89" s="61">
        <f t="shared" si="7"/>
        <v>0</v>
      </c>
      <c r="Q89" s="61">
        <f t="shared" si="7"/>
        <v>0</v>
      </c>
      <c r="R89" s="61">
        <f t="shared" si="7"/>
        <v>0</v>
      </c>
      <c r="S89" s="37">
        <f t="shared" si="7"/>
        <v>0</v>
      </c>
      <c r="T89" s="21"/>
      <c r="U89" s="85"/>
      <c r="V89" s="26">
        <f>S9</f>
        <v>57800</v>
      </c>
      <c r="X89" s="81" t="str">
        <f t="shared" ref="X89" si="8">IF(S89=V89,"Yes","No")</f>
        <v>No</v>
      </c>
    </row>
    <row r="90" spans="2:24">
      <c r="B90" s="62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89"/>
      <c r="T90" s="90"/>
      <c r="U90" s="90"/>
      <c r="V90" s="27"/>
    </row>
    <row r="92" spans="2:24">
      <c r="B92" s="91" t="s">
        <v>59</v>
      </c>
      <c r="C92"/>
      <c r="D92"/>
      <c r="E92"/>
      <c r="F92" s="102" t="s">
        <v>4</v>
      </c>
      <c r="G92" s="102"/>
      <c r="H92" s="71" t="s">
        <v>5</v>
      </c>
      <c r="I92" s="104" t="s">
        <v>6</v>
      </c>
      <c r="J92" s="104"/>
      <c r="K92" s="104"/>
      <c r="L92" s="104"/>
      <c r="M92" s="104"/>
      <c r="N92" s="104"/>
      <c r="O92" s="104"/>
      <c r="P92" s="104"/>
      <c r="Q92" s="104"/>
      <c r="R92" s="71" t="s">
        <v>7</v>
      </c>
      <c r="S92" s="72" t="s">
        <v>8</v>
      </c>
    </row>
    <row r="93" spans="2:24">
      <c r="B93"/>
      <c r="C93"/>
      <c r="D93"/>
      <c r="E93"/>
      <c r="F93" s="70"/>
      <c r="G93" s="70"/>
      <c r="H93"/>
      <c r="I93" s="71" t="s">
        <v>11</v>
      </c>
      <c r="J93" s="71" t="s">
        <v>12</v>
      </c>
      <c r="K93" s="71" t="s">
        <v>13</v>
      </c>
      <c r="L93" s="71" t="s">
        <v>14</v>
      </c>
      <c r="M93" s="71" t="s">
        <v>15</v>
      </c>
      <c r="N93" s="71" t="s">
        <v>16</v>
      </c>
      <c r="O93" s="71" t="s">
        <v>17</v>
      </c>
      <c r="P93" s="71" t="s">
        <v>18</v>
      </c>
      <c r="Q93" s="71" t="s">
        <v>19</v>
      </c>
      <c r="R93" s="71" t="s">
        <v>20</v>
      </c>
      <c r="S93" s="72"/>
    </row>
    <row r="94" spans="2:24">
      <c r="B94" s="91" t="s">
        <v>60</v>
      </c>
      <c r="C94"/>
      <c r="D94"/>
      <c r="E94"/>
      <c r="F94" s="28">
        <v>0</v>
      </c>
      <c r="G94" s="28">
        <f>F97</f>
        <v>18500</v>
      </c>
      <c r="H94" s="28">
        <f>G97</f>
        <v>41000</v>
      </c>
      <c r="I94" s="28">
        <f t="shared" ref="I94:R94" si="9">H97</f>
        <v>70000</v>
      </c>
      <c r="J94" s="28">
        <f t="shared" si="9"/>
        <v>70000</v>
      </c>
      <c r="K94" s="28">
        <f t="shared" si="9"/>
        <v>73200</v>
      </c>
      <c r="L94" s="28">
        <f t="shared" si="9"/>
        <v>76400</v>
      </c>
      <c r="M94" s="28">
        <f t="shared" si="9"/>
        <v>79600</v>
      </c>
      <c r="N94" s="28">
        <f t="shared" si="9"/>
        <v>82800</v>
      </c>
      <c r="O94" s="28">
        <f t="shared" si="9"/>
        <v>86000</v>
      </c>
      <c r="P94" s="28">
        <f t="shared" si="9"/>
        <v>89200</v>
      </c>
      <c r="Q94" s="28">
        <f t="shared" si="9"/>
        <v>92400</v>
      </c>
      <c r="R94" s="28">
        <f t="shared" si="9"/>
        <v>95600</v>
      </c>
      <c r="S94" s="35">
        <f>F94</f>
        <v>0</v>
      </c>
    </row>
    <row r="95" spans="2:24">
      <c r="B95" s="91" t="s">
        <v>61</v>
      </c>
      <c r="C95"/>
      <c r="D95"/>
      <c r="E95"/>
      <c r="F95" s="28">
        <f>F6+F8</f>
        <v>18500</v>
      </c>
      <c r="G95" s="28">
        <f>G6+G7+G8+G9</f>
        <v>22500</v>
      </c>
      <c r="H95" s="28">
        <f>H6+H9</f>
        <v>29000</v>
      </c>
      <c r="I95" s="28">
        <f>I6+I9</f>
        <v>0</v>
      </c>
      <c r="J95" s="28">
        <v>3200</v>
      </c>
      <c r="K95" s="28">
        <v>3200</v>
      </c>
      <c r="L95" s="28">
        <v>3200</v>
      </c>
      <c r="M95" s="28">
        <v>3200</v>
      </c>
      <c r="N95" s="28">
        <v>3200</v>
      </c>
      <c r="O95" s="28">
        <v>3200</v>
      </c>
      <c r="P95" s="28">
        <v>3200</v>
      </c>
      <c r="Q95" s="28">
        <v>3200</v>
      </c>
      <c r="R95" s="28">
        <v>3200</v>
      </c>
      <c r="S95" s="35">
        <f>SUM(F95:R95)</f>
        <v>98800</v>
      </c>
    </row>
    <row r="96" spans="2:24">
      <c r="B96" s="91" t="s">
        <v>62</v>
      </c>
      <c r="C96"/>
      <c r="D96"/>
      <c r="E96"/>
      <c r="F96" s="28">
        <f>F53+F89</f>
        <v>0</v>
      </c>
      <c r="G96" s="28">
        <f t="shared" ref="G96:R96" si="10">G53+G89</f>
        <v>0</v>
      </c>
      <c r="H96" s="28">
        <f t="shared" si="10"/>
        <v>0</v>
      </c>
      <c r="I96" s="28">
        <f t="shared" si="10"/>
        <v>0</v>
      </c>
      <c r="J96" s="28">
        <f t="shared" si="10"/>
        <v>0</v>
      </c>
      <c r="K96" s="28">
        <f t="shared" si="10"/>
        <v>0</v>
      </c>
      <c r="L96" s="28">
        <f t="shared" si="10"/>
        <v>0</v>
      </c>
      <c r="M96" s="28">
        <f t="shared" si="10"/>
        <v>0</v>
      </c>
      <c r="N96" s="28">
        <f t="shared" si="10"/>
        <v>0</v>
      </c>
      <c r="O96" s="28">
        <f t="shared" si="10"/>
        <v>0</v>
      </c>
      <c r="P96" s="28">
        <f t="shared" si="10"/>
        <v>0</v>
      </c>
      <c r="Q96" s="28">
        <f t="shared" si="10"/>
        <v>0</v>
      </c>
      <c r="R96" s="28">
        <f t="shared" si="10"/>
        <v>0</v>
      </c>
      <c r="S96" s="35">
        <f>SUM(F96:R96)</f>
        <v>0</v>
      </c>
    </row>
    <row r="97" spans="2:19">
      <c r="B97" s="91" t="s">
        <v>63</v>
      </c>
      <c r="C97"/>
      <c r="D97"/>
      <c r="E97"/>
      <c r="F97" s="29">
        <f>F94+F95-F96</f>
        <v>18500</v>
      </c>
      <c r="G97" s="29">
        <f t="shared" ref="G97:S97" si="11">G94+G95-G96</f>
        <v>41000</v>
      </c>
      <c r="H97" s="29">
        <f t="shared" si="11"/>
        <v>70000</v>
      </c>
      <c r="I97" s="29">
        <f t="shared" si="11"/>
        <v>70000</v>
      </c>
      <c r="J97" s="29">
        <f t="shared" si="11"/>
        <v>73200</v>
      </c>
      <c r="K97" s="29">
        <f t="shared" si="11"/>
        <v>76400</v>
      </c>
      <c r="L97" s="29">
        <f t="shared" si="11"/>
        <v>79600</v>
      </c>
      <c r="M97" s="29">
        <f t="shared" si="11"/>
        <v>82800</v>
      </c>
      <c r="N97" s="29">
        <f t="shared" si="11"/>
        <v>86000</v>
      </c>
      <c r="O97" s="29">
        <f t="shared" si="11"/>
        <v>89200</v>
      </c>
      <c r="P97" s="29">
        <f t="shared" si="11"/>
        <v>92400</v>
      </c>
      <c r="Q97" s="29">
        <f t="shared" si="11"/>
        <v>95600</v>
      </c>
      <c r="R97" s="29">
        <f t="shared" si="11"/>
        <v>98800</v>
      </c>
      <c r="S97" s="38">
        <f t="shared" si="11"/>
        <v>98800</v>
      </c>
    </row>
    <row r="98" spans="2:19">
      <c r="S98" s="72"/>
    </row>
    <row r="100" spans="2:19">
      <c r="B100" s="64"/>
    </row>
    <row r="101" spans="2:19">
      <c r="B101" s="64"/>
    </row>
  </sheetData>
  <sheetProtection algorithmName="SHA-512" hashValue="YYjShcV4RDlDtMuHuIt0kqbKJhhz0bRqa92RyJb9qxxdzJLL+iUjc+ljQzzQhhXwDlbG9O4H05JV/fR+TFAhCA==" saltValue="MmmVQIzyaPxww0hY/kDW7g==" spinCount="100000" sheet="1" objects="1" scenarios="1"/>
  <mergeCells count="6">
    <mergeCell ref="F4:G4"/>
    <mergeCell ref="I4:Q4"/>
    <mergeCell ref="F12:G12"/>
    <mergeCell ref="I56:Q56"/>
    <mergeCell ref="F92:G92"/>
    <mergeCell ref="I92:Q92"/>
  </mergeCells>
  <phoneticPr fontId="3" type="noConversion"/>
  <conditionalFormatting sqref="F97:S97">
    <cfRule type="cellIs" dxfId="7" priority="1" operator="lessThan">
      <formula>0</formula>
    </cfRule>
    <cfRule type="cellIs" dxfId="6" priority="2" operator="greaterThan">
      <formula>0</formula>
    </cfRule>
  </conditionalFormatting>
  <conditionalFormatting sqref="X53:X56">
    <cfRule type="containsText" dxfId="5" priority="7" operator="containsText" text="Yes">
      <formula>NOT(ISERROR(SEARCH("Yes",X53)))</formula>
    </cfRule>
    <cfRule type="containsText" dxfId="4" priority="8" operator="containsText" text="No">
      <formula>NOT(ISERROR(SEARCH("No",X53)))</formula>
    </cfRule>
  </conditionalFormatting>
  <conditionalFormatting sqref="X61">
    <cfRule type="containsText" dxfId="3" priority="3" operator="containsText" text="Yes">
      <formula>NOT(ISERROR(SEARCH("Yes",X61)))</formula>
    </cfRule>
    <cfRule type="containsText" dxfId="2" priority="4" operator="containsText" text="No">
      <formula>NOT(ISERROR(SEARCH("No",X61)))</formula>
    </cfRule>
  </conditionalFormatting>
  <conditionalFormatting sqref="X89">
    <cfRule type="containsText" dxfId="1" priority="5" operator="containsText" text="Yes">
      <formula>NOT(ISERROR(SEARCH("Yes",X89)))</formula>
    </cfRule>
    <cfRule type="containsText" dxfId="0" priority="6" operator="containsText" text="No">
      <formula>NOT(ISERROR(SEARCH("No",X89)))</formula>
    </cfRule>
  </conditionalFormatting>
  <pageMargins left="0.25" right="0.25" top="0.75" bottom="0.75" header="0.3" footer="0.3"/>
  <pageSetup paperSize="8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9745e0-add3-4d36-8f2a-baaf33746ea6" xsi:nil="true"/>
    <lcf76f155ced4ddcb4097134ff3c332f xmlns="cde27752-fc87-499c-a883-9c064ad5e78b">
      <Terms xmlns="http://schemas.microsoft.com/office/infopath/2007/PartnerControls"/>
    </lcf76f155ced4ddcb4097134ff3c332f>
    <share xmlns="cde27752-fc87-499c-a883-9c064ad5e78b">
      <Url xsi:nil="true"/>
      <Description xsi:nil="true"/>
    </shar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FAD6C410B838439D02F6106F1AAB96" ma:contentTypeVersion="20" ma:contentTypeDescription="Create a new document." ma:contentTypeScope="" ma:versionID="4dbe41b010d9a788e45203aa2febd559">
  <xsd:schema xmlns:xsd="http://www.w3.org/2001/XMLSchema" xmlns:xs="http://www.w3.org/2001/XMLSchema" xmlns:p="http://schemas.microsoft.com/office/2006/metadata/properties" xmlns:ns2="cde27752-fc87-499c-a883-9c064ad5e78b" xmlns:ns3="969745e0-add3-4d36-8f2a-baaf33746ea6" targetNamespace="http://schemas.microsoft.com/office/2006/metadata/properties" ma:root="true" ma:fieldsID="534d55d423418fe5b53db40a07f801ee" ns2:_="" ns3:_="">
    <xsd:import namespace="cde27752-fc87-499c-a883-9c064ad5e78b"/>
    <xsd:import namespace="969745e0-add3-4d36-8f2a-baaf33746e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ha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27752-fc87-499c-a883-9c064ad5e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8c42431-0011-41c6-8e49-5b5631aa75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hare" ma:index="26" nillable="true" ma:displayName="share" ma:format="Hyperlink" ma:internalName="sha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745e0-add3-4d36-8f2a-baaf33746ea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8ce23b-dbf9-4b8b-b46f-26edd0489bed}" ma:internalName="TaxCatchAll" ma:showField="CatchAllData" ma:web="969745e0-add3-4d36-8f2a-baaf33746e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8065D1-2BC8-4A9F-9D81-D0629E5065ED}"/>
</file>

<file path=customXml/itemProps2.xml><?xml version="1.0" encoding="utf-8"?>
<ds:datastoreItem xmlns:ds="http://schemas.openxmlformats.org/officeDocument/2006/customXml" ds:itemID="{62C6D8F5-5BE7-4069-BC6A-3EAC876E315C}"/>
</file>

<file path=customXml/itemProps3.xml><?xml version="1.0" encoding="utf-8"?>
<ds:datastoreItem xmlns:ds="http://schemas.openxmlformats.org/officeDocument/2006/customXml" ds:itemID="{4ECD1F80-8D9C-42D1-87E3-4E206A4EF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Farren</dc:creator>
  <cp:keywords/>
  <dc:description/>
  <cp:lastModifiedBy/>
  <cp:revision/>
  <dcterms:created xsi:type="dcterms:W3CDTF">2025-03-18T12:45:58Z</dcterms:created>
  <dcterms:modified xsi:type="dcterms:W3CDTF">2026-10-08T11:29:40Z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0x0101008DFAD6C410B838439D02F6106F1AAB96</vt:lpwstr>
  </property>
  <property fmtid="{D5CDD505-2E9C-101B-9397-08002B2CF9AE}" pid="3" name="MediaServiceImageTags">
    <vt:lpwstr/>
  </property>
</Properties>
</file>